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ttps://3iconseils-my.sharepoint.com/personal/dimitri_moclides_3iconseils_com/Documents/Documents/3i/Projets/3i.22.05.15 SAIEM Draguignan restruct/20 Etudes/29 DCE/02 Pièces écrites/Phase 2/"/>
    </mc:Choice>
  </mc:AlternateContent>
  <xr:revisionPtr revIDLastSave="11" documentId="8_{A782ADB7-AEA4-46D3-A4A4-681F36B042C5}" xr6:coauthVersionLast="47" xr6:coauthVersionMax="47" xr10:uidLastSave="{AEB25017-C544-4A34-90C0-7E9EA2DD330D}"/>
  <bookViews>
    <workbookView xWindow="-120" yWindow="-120" windowWidth="29040" windowHeight="15720" xr2:uid="{00000000-000D-0000-FFFF-FFFF00000000}"/>
  </bookViews>
  <sheets>
    <sheet name="Lot 6 " sheetId="1" r:id="rId1"/>
  </sheets>
  <definedNames>
    <definedName name="_xlnm.Print_Titles" localSheetId="0">'Lot 6 '!$1:$5</definedName>
    <definedName name="_xlnm.Print_Area" localSheetId="0">'Lot 6 '!$A$1:$K$52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8" i="1" l="1"/>
  <c r="K41" i="1"/>
  <c r="K36" i="1"/>
  <c r="K25" i="1"/>
  <c r="K19" i="1"/>
  <c r="K10" i="1"/>
  <c r="K44" i="1"/>
  <c r="K43" i="1"/>
  <c r="K7" i="1"/>
  <c r="K21" i="1"/>
  <c r="K46" i="1" l="1"/>
  <c r="K42" i="1"/>
  <c r="K23" i="1" l="1"/>
  <c r="K26" i="1"/>
  <c r="K22" i="1" l="1"/>
  <c r="K34" i="1" l="1"/>
  <c r="K33" i="1"/>
  <c r="K15" i="1" l="1"/>
  <c r="K12" i="1" l="1"/>
  <c r="K16" i="1"/>
  <c r="J3" i="1" l="1"/>
  <c r="K17" i="1"/>
  <c r="K14" i="1" l="1"/>
  <c r="K20" i="1"/>
  <c r="K27" i="1"/>
  <c r="K29" i="1"/>
  <c r="K28" i="1" l="1"/>
  <c r="K30" i="1"/>
  <c r="K39" i="1" l="1"/>
  <c r="K11" i="1" l="1"/>
  <c r="K37" i="1"/>
  <c r="K38" i="1"/>
  <c r="K47" i="1" l="1"/>
  <c r="K48" i="1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<sst xmlns="http://schemas.openxmlformats.org/spreadsheetml/2006/main" count="72" uniqueCount="53">
  <si>
    <t>Désignation Poste</t>
  </si>
  <si>
    <t>Unité</t>
  </si>
  <si>
    <t>Qté</t>
  </si>
  <si>
    <t>Ref :</t>
  </si>
  <si>
    <t>Entreprise :</t>
  </si>
  <si>
    <t>P.U (€)</t>
  </si>
  <si>
    <t>T.V.A 20%</t>
  </si>
  <si>
    <t>TOTAL GENERAL Base Projet HT</t>
  </si>
  <si>
    <t>TOTAL GENERAL Base Projet TTC</t>
  </si>
  <si>
    <t>m²</t>
  </si>
  <si>
    <t>U</t>
  </si>
  <si>
    <t>ml</t>
  </si>
  <si>
    <t>Total € HT</t>
  </si>
  <si>
    <t>Création logements dans ancienne trésorerie</t>
  </si>
  <si>
    <t>SAIEM Draguignan</t>
  </si>
  <si>
    <t>Cloisonnement</t>
  </si>
  <si>
    <t>Plinthes PVC ht 8 cm</t>
  </si>
  <si>
    <t>Peinture</t>
  </si>
  <si>
    <t xml:space="preserve">Travaux préparatoires pour parois verticales et plafonds </t>
  </si>
  <si>
    <t xml:space="preserve">Mise en peinture des murs 2 couches +1 couche de préparation </t>
  </si>
  <si>
    <t xml:space="preserve">Nettoyage final de réception </t>
  </si>
  <si>
    <t>Cornière d'angles</t>
  </si>
  <si>
    <t>Plafonds suspendus</t>
  </si>
  <si>
    <t>Peinture en plafond pièces sèches</t>
  </si>
  <si>
    <t>N°/ref CCTP</t>
  </si>
  <si>
    <t>3i.22.05.15</t>
  </si>
  <si>
    <t>Cave</t>
  </si>
  <si>
    <t>Peinture mur à base de résine époxy</t>
  </si>
  <si>
    <t>Peinture au sol type Sikafloor ou équivalent</t>
  </si>
  <si>
    <t>Cloisons 72/48 pour les retours de mur et GTL</t>
  </si>
  <si>
    <t>ens</t>
  </si>
  <si>
    <t>Mise en peinture des portes glycéro 2 couches compris portes de cave</t>
  </si>
  <si>
    <t>Divers</t>
  </si>
  <si>
    <t>Trappe de visite</t>
  </si>
  <si>
    <t xml:space="preserve">Doublage </t>
  </si>
  <si>
    <t>Trappe escamotable à cylindre européen</t>
  </si>
  <si>
    <t xml:space="preserve">Ragréage </t>
  </si>
  <si>
    <t>Gaines techniques  en coordination avec le lot CVC plomberie, en 125/100-100. Le clapet coupe-feu de la VMC est à la charge du lot CVC Plomberie, compris calfeutrement</t>
  </si>
  <si>
    <t>Cloisons plaques de plâtre 72/48 1 plaque par parement type Placostil ou équivalent, compris renforcement pour appareils et équipements suspendus</t>
  </si>
  <si>
    <t>Cloisons plaques de plâtre 72/48 hydrofuges (2 faces) plaques type Placomarine ou équivalent, compris renforcement pour appareils et équipements suspendus</t>
  </si>
  <si>
    <t>Traitement d’ambiance spécifique – liaison hall / salle commune / jardin (sol, murs, éclairage, plafond)</t>
  </si>
  <si>
    <t>forfait</t>
  </si>
  <si>
    <t>Pose sol souple en lés cage escalier</t>
  </si>
  <si>
    <t>Cloisons type SAD 180mm EI60 ou équivalent, composé de 2 plaques par parement, compris si nécessaire parement hydrofuge dans les pièces humides</t>
  </si>
  <si>
    <t>Doublage thermique en panneaux complexes isolants PSE dans circulation, pièces sèches et humides</t>
  </si>
  <si>
    <t>Cloisons plaques de plâtre 72/48 standards</t>
  </si>
  <si>
    <t>Plafonds en plaque de plâtre BA13 pour pièces sèches et humides</t>
  </si>
  <si>
    <t xml:space="preserve">Isolation en laine minérale </t>
  </si>
  <si>
    <t>Sol souple (à ajouter au CCTP)</t>
  </si>
  <si>
    <t>Ind. 4</t>
  </si>
  <si>
    <t>Etudes EXE, DOE, plans,…</t>
  </si>
  <si>
    <t>Réalisation de test d'étanchéité bâtiment</t>
  </si>
  <si>
    <t>Bordereau DPGF - Lot 06 Cloisons  Doublage  FP Sol Souple Peinture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</si>
</sst>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\ &quot;€&quot;"/>
    <numFmt numFmtId="165" formatCode="#,##0.00\ _€"/>
    <numFmt numFmtId="166" formatCode="#,##0\ _€"/>
  </numFmts>
  <fonts count="15" x14ac:knownFonts="1">
    <font>
      <sz val="11"/>
      <color theme="1"/>
      <name val="Century Gothic"/>
      <family val="2"/>
      <scheme val="minor"/>
    </font>
    <font>
      <sz val="8"/>
      <color theme="1"/>
      <name val="Century Gothic"/>
      <family val="2"/>
      <scheme val="minor"/>
    </font>
    <font>
      <sz val="10"/>
      <color theme="1"/>
      <name val="Century Gothic"/>
      <family val="2"/>
      <scheme val="minor"/>
    </font>
    <font>
      <b/>
      <sz val="10"/>
      <color theme="0"/>
      <name val="Century Gothic"/>
      <family val="2"/>
      <scheme val="minor"/>
    </font>
    <font>
      <b/>
      <sz val="10"/>
      <color theme="1"/>
      <name val="Century Gothic"/>
      <family val="2"/>
      <scheme val="minor"/>
    </font>
    <font>
      <b/>
      <sz val="8"/>
      <color theme="1"/>
      <name val="Century Gothic"/>
      <family val="2"/>
      <scheme val="minor"/>
    </font>
    <font>
      <b/>
      <sz val="8"/>
      <color theme="0"/>
      <name val="Century Gothic"/>
      <family val="2"/>
      <scheme val="minor"/>
    </font>
    <font>
      <sz val="10"/>
      <name val="Arial"/>
      <family val="2"/>
    </font>
    <font>
      <sz val="8"/>
      <name val="Century Gothic"/>
      <family val="2"/>
      <scheme val="minor"/>
    </font>
    <font>
      <sz val="10"/>
      <color theme="0"/>
      <name val="Century Gothic"/>
      <family val="2"/>
      <scheme val="minor"/>
    </font>
    <font>
      <sz val="8"/>
      <color theme="0"/>
      <name val="Century Gothic"/>
      <family val="2"/>
      <scheme val="minor"/>
    </font>
    <font>
      <b/>
      <sz val="8"/>
      <color theme="4" tint="-0.249977111117893"/>
      <name val="Century Gothic"/>
      <family val="2"/>
      <scheme val="minor"/>
    </font>
    <font>
      <sz val="8"/>
      <color theme="1"/>
      <name val="Century Gothic"/>
      <family val="2"/>
    </font>
    <font>
      <sz val="11"/>
      <color theme="1"/>
      <name val="Century Gothic"/>
      <family val="2"/>
      <scheme val="minor"/>
    </font>
    <font>
      <b/>
      <sz val="8"/>
      <color theme="1"/>
      <name val="Century Gothic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A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3">
    <xf numFmtId="0" fontId="0" fillId="0" borderId="0"/>
    <xf numFmtId="0" fontId="7" fillId="0" borderId="0"/>
    <xf numFmtId="43" fontId="13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2" fillId="3" borderId="0" xfId="0" applyFont="1" applyFill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9" fillId="4" borderId="1" xfId="0" applyFont="1" applyFill="1" applyBorder="1" applyAlignment="1">
      <alignment horizontal="center" vertical="top" wrapText="1"/>
    </xf>
    <xf numFmtId="0" fontId="9" fillId="4" borderId="2" xfId="0" applyFont="1" applyFill="1" applyBorder="1" applyAlignment="1">
      <alignment horizontal="center" vertical="top" wrapText="1"/>
    </xf>
    <xf numFmtId="0" fontId="9" fillId="4" borderId="3" xfId="0" applyFont="1" applyFill="1" applyBorder="1" applyAlignment="1">
      <alignment horizontal="center" vertical="top" wrapText="1"/>
    </xf>
    <xf numFmtId="0" fontId="6" fillId="5" borderId="0" xfId="0" applyFont="1" applyFill="1" applyAlignment="1">
      <alignment horizontal="center" vertical="top" wrapText="1"/>
    </xf>
    <xf numFmtId="0" fontId="10" fillId="4" borderId="0" xfId="0" applyFont="1" applyFill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9" fillId="4" borderId="1" xfId="0" applyFont="1" applyFill="1" applyBorder="1" applyAlignment="1">
      <alignment horizontal="left" vertical="top" wrapText="1"/>
    </xf>
    <xf numFmtId="0" fontId="6" fillId="5" borderId="0" xfId="0" applyFont="1" applyFill="1" applyAlignment="1">
      <alignment horizontal="left" vertical="top" wrapText="1"/>
    </xf>
    <xf numFmtId="0" fontId="10" fillId="4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center" vertical="top" wrapText="1"/>
    </xf>
    <xf numFmtId="14" fontId="9" fillId="4" borderId="3" xfId="0" applyNumberFormat="1" applyFont="1" applyFill="1" applyBorder="1" applyAlignment="1">
      <alignment horizontal="center" vertical="top" wrapText="1"/>
    </xf>
    <xf numFmtId="14" fontId="2" fillId="2" borderId="0" xfId="0" applyNumberFormat="1" applyFont="1" applyFill="1" applyAlignment="1">
      <alignment horizontal="center" vertical="top" wrapText="1"/>
    </xf>
    <xf numFmtId="164" fontId="1" fillId="0" borderId="0" xfId="0" applyNumberFormat="1" applyFont="1" applyAlignment="1">
      <alignment horizontal="center" vertical="top" wrapText="1"/>
    </xf>
    <xf numFmtId="165" fontId="1" fillId="0" borderId="0" xfId="0" applyNumberFormat="1" applyFont="1" applyAlignment="1">
      <alignment horizontal="center" vertical="top" wrapText="1"/>
    </xf>
    <xf numFmtId="165" fontId="6" fillId="5" borderId="0" xfId="0" applyNumberFormat="1" applyFont="1" applyFill="1" applyAlignment="1">
      <alignment horizontal="center" vertical="top" wrapText="1"/>
    </xf>
    <xf numFmtId="165" fontId="2" fillId="0" borderId="0" xfId="0" applyNumberFormat="1" applyFont="1" applyAlignment="1">
      <alignment horizontal="center" vertical="top" wrapText="1"/>
    </xf>
    <xf numFmtId="165" fontId="10" fillId="4" borderId="0" xfId="0" applyNumberFormat="1" applyFont="1" applyFill="1" applyAlignment="1">
      <alignment horizontal="center" vertical="top" wrapText="1"/>
    </xf>
    <xf numFmtId="0" fontId="1" fillId="6" borderId="0" xfId="0" applyFont="1" applyFill="1" applyAlignment="1">
      <alignment horizontal="center" vertical="top" wrapText="1"/>
    </xf>
    <xf numFmtId="165" fontId="1" fillId="6" borderId="0" xfId="0" applyNumberFormat="1" applyFont="1" applyFill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166" fontId="1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9" fillId="4" borderId="0" xfId="0" applyFont="1" applyFill="1" applyAlignment="1">
      <alignment horizontal="left" vertical="top" wrapText="1"/>
    </xf>
    <xf numFmtId="166" fontId="6" fillId="5" borderId="0" xfId="0" applyNumberFormat="1" applyFont="1" applyFill="1" applyAlignment="1">
      <alignment horizontal="center" vertical="top" wrapText="1"/>
    </xf>
    <xf numFmtId="166" fontId="1" fillId="6" borderId="0" xfId="0" applyNumberFormat="1" applyFont="1" applyFill="1" applyAlignment="1">
      <alignment horizontal="center" vertical="top" wrapText="1"/>
    </xf>
    <xf numFmtId="166" fontId="2" fillId="0" borderId="0" xfId="0" applyNumberFormat="1" applyFont="1" applyAlignment="1">
      <alignment horizontal="center" vertical="top" wrapText="1"/>
    </xf>
    <xf numFmtId="166" fontId="10" fillId="4" borderId="0" xfId="0" applyNumberFormat="1" applyFont="1" applyFill="1" applyAlignment="1">
      <alignment horizontal="center" vertical="top" wrapText="1"/>
    </xf>
    <xf numFmtId="0" fontId="12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166" fontId="1" fillId="0" borderId="0" xfId="0" applyNumberFormat="1" applyFont="1" applyAlignment="1">
      <alignment horizontal="center" vertical="center" wrapText="1"/>
    </xf>
    <xf numFmtId="1" fontId="11" fillId="0" borderId="0" xfId="0" applyNumberFormat="1" applyFont="1" applyAlignment="1">
      <alignment horizontal="left" vertical="top" wrapText="1"/>
    </xf>
    <xf numFmtId="0" fontId="6" fillId="4" borderId="0" xfId="0" applyFont="1" applyFill="1" applyAlignment="1">
      <alignment horizontal="center" vertical="top" wrapText="1"/>
    </xf>
    <xf numFmtId="0" fontId="6" fillId="4" borderId="0" xfId="0" applyFont="1" applyFill="1" applyAlignment="1">
      <alignment horizontal="left" vertical="top" wrapText="1"/>
    </xf>
    <xf numFmtId="166" fontId="6" fillId="4" borderId="0" xfId="0" applyNumberFormat="1" applyFont="1" applyFill="1" applyAlignment="1">
      <alignment horizontal="center" vertical="top" wrapText="1"/>
    </xf>
    <xf numFmtId="0" fontId="1" fillId="7" borderId="0" xfId="0" applyFont="1" applyFill="1" applyAlignment="1">
      <alignment horizontal="center" vertical="top"/>
    </xf>
    <xf numFmtId="0" fontId="1" fillId="0" borderId="0" xfId="2" applyNumberFormat="1" applyFont="1" applyAlignment="1">
      <alignment horizontal="left" vertical="center" wrapText="1"/>
    </xf>
    <xf numFmtId="2" fontId="11" fillId="0" borderId="0" xfId="0" applyNumberFormat="1" applyFont="1" applyAlignment="1">
      <alignment horizontal="left" vertical="top" wrapText="1"/>
    </xf>
    <xf numFmtId="0" fontId="5" fillId="7" borderId="0" xfId="0" applyFont="1" applyFill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166" fontId="5" fillId="0" borderId="0" xfId="0" applyNumberFormat="1" applyFont="1" applyAlignment="1">
      <alignment horizontal="center" vertical="center" wrapText="1"/>
    </xf>
    <xf numFmtId="166" fontId="5" fillId="0" borderId="0" xfId="0" applyNumberFormat="1" applyFont="1" applyAlignment="1">
      <alignment horizontal="center" vertical="top" wrapText="1"/>
    </xf>
    <xf numFmtId="166" fontId="1" fillId="0" borderId="0" xfId="0" applyNumberFormat="1" applyFont="1" applyAlignment="1">
      <alignment horizontal="left" vertical="center" wrapText="1" indent="3"/>
    </xf>
    <xf numFmtId="0" fontId="14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9" fillId="4" borderId="1" xfId="0" applyFont="1" applyFill="1" applyBorder="1" applyAlignment="1">
      <alignment horizontal="center" vertical="top" wrapText="1"/>
    </xf>
    <xf numFmtId="0" fontId="6" fillId="5" borderId="0" xfId="0" quotePrefix="1" applyFont="1" applyFill="1" applyAlignment="1">
      <alignment horizontal="left" vertical="top" wrapText="1"/>
    </xf>
    <xf numFmtId="0" fontId="10" fillId="4" borderId="0" xfId="0" applyFont="1" applyFill="1" applyAlignment="1">
      <alignment horizontal="center" vertical="top" wrapText="1"/>
    </xf>
    <xf numFmtId="0" fontId="6" fillId="5" borderId="0" xfId="0" applyFont="1" applyFill="1" applyAlignment="1">
      <alignment horizontal="left" vertical="top" wrapText="1"/>
    </xf>
    <xf numFmtId="0" fontId="5" fillId="6" borderId="0" xfId="0" applyFont="1" applyFill="1" applyAlignment="1">
      <alignment horizontal="left" vertical="top" wrapText="1"/>
    </xf>
  </cellXfs>
  <cellStyles count="3">
    <cellStyle name="Milliers" xfId="2" builtinId="3"/>
    <cellStyle name="Normal" xfId="0" builtinId="0"/>
    <cellStyle name="Normal 2" xfId="1" xr:uid="{F9FB1941-055C-4411-8A7B-C0A49539AE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15843</xdr:colOff>
      <xdr:row>0</xdr:row>
      <xdr:rowOff>31230</xdr:rowOff>
    </xdr:from>
    <xdr:to>
      <xdr:col>10</xdr:col>
      <xdr:colOff>619976</xdr:colOff>
      <xdr:row>2</xdr:row>
      <xdr:rowOff>85880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9E59F858-0DD1-47B4-8DD2-70713BE431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5536" y="31230"/>
          <a:ext cx="604133" cy="413789"/>
        </a:xfrm>
        <a:prstGeom prst="rect">
          <a:avLst/>
        </a:prstGeom>
      </xdr:spPr>
    </xdr:pic>
    <xdr:clientData/>
  </xdr:twoCellAnchor>
  <xdr:twoCellAnchor editAs="oneCell">
    <xdr:from>
      <xdr:col>10</xdr:col>
      <xdr:colOff>610404</xdr:colOff>
      <xdr:row>1</xdr:row>
      <xdr:rowOff>7807</xdr:rowOff>
    </xdr:from>
    <xdr:to>
      <xdr:col>10</xdr:col>
      <xdr:colOff>1116455</xdr:colOff>
      <xdr:row>3</xdr:row>
      <xdr:rowOff>111021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CC09CC7-6CDE-714E-BFB9-E6DA1BF5BD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3724" y="187377"/>
          <a:ext cx="506051" cy="452828"/>
        </a:xfrm>
        <a:prstGeom prst="rect">
          <a:avLst/>
        </a:prstGeom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7"/>
  <sheetViews>
    <sheetView tabSelected="1" view="pageBreakPreview" topLeftCell="A17" zoomScaleNormal="100" zoomScaleSheetLayoutView="100" workbookViewId="0">
      <selection activeCell="Q42" sqref="Q42"/>
    </sheetView>
  </sheetViews>
  <sheetFormatPr baseColWidth="10" defaultColWidth="9" defaultRowHeight="13.5" x14ac:dyDescent="0.3"/>
  <cols>
    <col min="1" max="5" width="2.125" style="6" customWidth="1"/>
    <col min="6" max="6" width="57.375" style="13" customWidth="1"/>
    <col min="7" max="7" width="6.625" style="6" customWidth="1"/>
    <col min="8" max="9" width="9" style="6"/>
    <col min="10" max="10" width="10.125" style="6" bestFit="1" customWidth="1"/>
    <col min="11" max="11" width="15" style="6" customWidth="1"/>
    <col min="12" max="16" width="9" style="1"/>
    <col min="17" max="17" width="33.875" style="1" customWidth="1"/>
    <col min="18" max="16384" width="9" style="1"/>
  </cols>
  <sheetData>
    <row r="1" spans="1:25" ht="14.25" customHeight="1" x14ac:dyDescent="0.3">
      <c r="A1" s="53" t="e" vm="1">
        <v>#VALUE!</v>
      </c>
      <c r="B1" s="53"/>
      <c r="C1" s="53"/>
      <c r="D1" s="53"/>
      <c r="E1" s="53"/>
      <c r="F1" s="14" t="s">
        <v>14</v>
      </c>
      <c r="G1" s="7"/>
      <c r="H1" s="54"/>
      <c r="I1" s="54"/>
      <c r="J1" s="54"/>
      <c r="K1" s="17"/>
    </row>
    <row r="2" spans="1:25" ht="14.25" customHeight="1" x14ac:dyDescent="0.3">
      <c r="A2" s="53"/>
      <c r="B2" s="53"/>
      <c r="C2" s="53"/>
      <c r="D2" s="53"/>
      <c r="E2" s="53"/>
      <c r="F2" s="14" t="s">
        <v>13</v>
      </c>
      <c r="G2" s="8"/>
      <c r="H2" s="8"/>
      <c r="I2" s="8" t="s">
        <v>3</v>
      </c>
      <c r="J2" s="8" t="s">
        <v>25</v>
      </c>
      <c r="K2" s="17"/>
      <c r="L2" s="53"/>
      <c r="M2" s="53"/>
    </row>
    <row r="3" spans="1:25" x14ac:dyDescent="0.3">
      <c r="A3" s="53"/>
      <c r="B3" s="53"/>
      <c r="C3" s="53"/>
      <c r="D3" s="53"/>
      <c r="E3" s="53"/>
      <c r="F3" s="30" t="s">
        <v>52</v>
      </c>
      <c r="G3" s="9"/>
      <c r="H3" s="9"/>
      <c r="I3" s="9" t="s">
        <v>49</v>
      </c>
      <c r="J3" s="18">
        <f ca="1">TODAY()</f>
        <v>45940</v>
      </c>
      <c r="K3" s="19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1:25" x14ac:dyDescent="0.3">
      <c r="A4" s="2"/>
      <c r="B4" s="2"/>
      <c r="C4" s="2"/>
      <c r="D4" s="2"/>
      <c r="E4" s="2"/>
      <c r="F4" s="12"/>
      <c r="G4" s="2"/>
      <c r="H4" s="2"/>
      <c r="I4" s="2"/>
      <c r="J4" s="2"/>
      <c r="K4" s="2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</row>
    <row r="5" spans="1:25" s="3" customFormat="1" ht="12.75" customHeight="1" x14ac:dyDescent="0.3">
      <c r="A5" s="55" t="s">
        <v>24</v>
      </c>
      <c r="B5" s="55"/>
      <c r="C5" s="55"/>
      <c r="D5" s="55"/>
      <c r="E5" s="55"/>
      <c r="F5" s="15" t="s">
        <v>0</v>
      </c>
      <c r="G5" s="10" t="s">
        <v>1</v>
      </c>
      <c r="H5" s="10" t="s">
        <v>2</v>
      </c>
      <c r="I5" s="10"/>
      <c r="J5" s="10" t="s">
        <v>5</v>
      </c>
      <c r="K5" s="10" t="s">
        <v>12</v>
      </c>
    </row>
    <row r="6" spans="1:25" x14ac:dyDescent="0.3">
      <c r="A6" s="2"/>
      <c r="B6" s="2"/>
      <c r="C6" s="2"/>
      <c r="D6" s="2"/>
      <c r="E6" s="2"/>
      <c r="F6" s="12"/>
      <c r="G6" s="2"/>
      <c r="H6" s="2"/>
      <c r="I6" s="2"/>
      <c r="J6" s="20"/>
      <c r="K6" s="20"/>
    </row>
    <row r="7" spans="1:25" s="4" customFormat="1" ht="12.75" x14ac:dyDescent="0.3">
      <c r="A7" s="40">
        <v>5</v>
      </c>
      <c r="B7" s="40">
        <v>3</v>
      </c>
      <c r="C7" s="40"/>
      <c r="D7" s="40"/>
      <c r="E7" s="40"/>
      <c r="F7" s="41" t="s">
        <v>34</v>
      </c>
      <c r="G7" s="40"/>
      <c r="H7" s="40"/>
      <c r="I7" s="40"/>
      <c r="J7" s="42"/>
      <c r="K7" s="42">
        <f>SUM(K8:K8)</f>
        <v>0</v>
      </c>
    </row>
    <row r="8" spans="1:25" ht="27" x14ac:dyDescent="0.3">
      <c r="A8" s="43">
        <v>5</v>
      </c>
      <c r="B8" s="43">
        <v>3</v>
      </c>
      <c r="C8" s="43">
        <v>1</v>
      </c>
      <c r="D8" s="43"/>
      <c r="E8" s="43"/>
      <c r="F8" s="35" t="s">
        <v>44</v>
      </c>
      <c r="G8" s="2" t="s">
        <v>9</v>
      </c>
      <c r="H8" s="2">
        <v>1417</v>
      </c>
      <c r="I8" s="2"/>
      <c r="J8" s="28"/>
      <c r="K8" s="28">
        <f>H8*J8</f>
        <v>0</v>
      </c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</row>
    <row r="9" spans="1:25" x14ac:dyDescent="0.3">
      <c r="A9" s="2"/>
      <c r="B9" s="2"/>
      <c r="C9" s="2"/>
      <c r="D9" s="2"/>
      <c r="E9" s="2"/>
      <c r="F9" s="12"/>
      <c r="G9" s="2"/>
      <c r="H9" s="2"/>
      <c r="I9" s="2"/>
      <c r="J9" s="20"/>
      <c r="K9" s="20"/>
    </row>
    <row r="10" spans="1:25" s="4" customFormat="1" ht="12.75" x14ac:dyDescent="0.3">
      <c r="A10" s="40">
        <v>5</v>
      </c>
      <c r="B10" s="40">
        <v>4</v>
      </c>
      <c r="C10" s="40"/>
      <c r="D10" s="40"/>
      <c r="E10" s="40"/>
      <c r="F10" s="41" t="s">
        <v>15</v>
      </c>
      <c r="G10" s="40"/>
      <c r="H10" s="40"/>
      <c r="I10" s="40"/>
      <c r="J10" s="42"/>
      <c r="K10" s="42">
        <f>SUM(K11:K17)</f>
        <v>0</v>
      </c>
    </row>
    <row r="11" spans="1:25" ht="40.5" x14ac:dyDescent="0.3">
      <c r="A11" s="43">
        <v>5</v>
      </c>
      <c r="B11" s="43">
        <v>4</v>
      </c>
      <c r="C11" s="43">
        <v>1</v>
      </c>
      <c r="D11" s="43"/>
      <c r="E11" s="43"/>
      <c r="F11" s="35" t="s">
        <v>37</v>
      </c>
      <c r="G11" s="2" t="s">
        <v>9</v>
      </c>
      <c r="H11" s="2">
        <v>198</v>
      </c>
      <c r="I11" s="2"/>
      <c r="J11" s="28"/>
      <c r="K11" s="28">
        <f t="shared" ref="K11:K17" si="0">H11*J11</f>
        <v>0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</row>
    <row r="12" spans="1:25" ht="27" x14ac:dyDescent="0.3">
      <c r="A12" s="43">
        <v>5</v>
      </c>
      <c r="B12" s="43">
        <v>4</v>
      </c>
      <c r="C12" s="43">
        <v>2</v>
      </c>
      <c r="D12" s="43"/>
      <c r="E12" s="43"/>
      <c r="F12" s="35" t="s">
        <v>43</v>
      </c>
      <c r="G12" s="2" t="s">
        <v>9</v>
      </c>
      <c r="H12" s="2">
        <v>506</v>
      </c>
      <c r="I12" s="2"/>
      <c r="J12" s="28"/>
      <c r="K12" s="28">
        <f t="shared" si="0"/>
        <v>0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</row>
    <row r="13" spans="1:25" s="3" customFormat="1" ht="12.75" x14ac:dyDescent="0.3">
      <c r="A13" s="46">
        <v>5</v>
      </c>
      <c r="B13" s="46">
        <v>4</v>
      </c>
      <c r="C13" s="46">
        <v>3</v>
      </c>
      <c r="D13" s="46"/>
      <c r="E13" s="46"/>
      <c r="F13" s="52" t="s">
        <v>45</v>
      </c>
      <c r="G13" s="29"/>
      <c r="H13" s="29"/>
      <c r="I13" s="29"/>
      <c r="J13" s="50"/>
      <c r="K13" s="50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1:25" ht="27" x14ac:dyDescent="0.3">
      <c r="A14" s="43">
        <v>5</v>
      </c>
      <c r="B14" s="43">
        <v>4</v>
      </c>
      <c r="C14" s="43">
        <v>3</v>
      </c>
      <c r="D14" s="43">
        <v>1</v>
      </c>
      <c r="E14" s="43"/>
      <c r="F14" s="44" t="s">
        <v>38</v>
      </c>
      <c r="G14" s="2" t="s">
        <v>9</v>
      </c>
      <c r="H14" s="2">
        <v>293</v>
      </c>
      <c r="I14" s="2"/>
      <c r="J14" s="28"/>
      <c r="K14" s="28">
        <f t="shared" si="0"/>
        <v>0</v>
      </c>
      <c r="L14" s="36"/>
      <c r="M14" s="36"/>
      <c r="N14" s="39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</row>
    <row r="15" spans="1:25" x14ac:dyDescent="0.3">
      <c r="A15" s="43">
        <v>5</v>
      </c>
      <c r="B15" s="43">
        <v>4</v>
      </c>
      <c r="C15" s="43">
        <v>3</v>
      </c>
      <c r="D15" s="43">
        <v>2</v>
      </c>
      <c r="E15" s="43"/>
      <c r="F15" s="44" t="s">
        <v>29</v>
      </c>
      <c r="G15" s="2" t="s">
        <v>9</v>
      </c>
      <c r="H15" s="2">
        <v>214</v>
      </c>
      <c r="I15" s="2"/>
      <c r="J15" s="28"/>
      <c r="K15" s="28">
        <f>H15*J15</f>
        <v>0</v>
      </c>
      <c r="L15" s="36"/>
      <c r="M15" s="45"/>
      <c r="N15" s="45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</row>
    <row r="16" spans="1:25" ht="27" x14ac:dyDescent="0.3">
      <c r="A16" s="43">
        <v>5</v>
      </c>
      <c r="B16" s="43">
        <v>4</v>
      </c>
      <c r="C16" s="43">
        <v>4</v>
      </c>
      <c r="D16" s="43"/>
      <c r="E16" s="43"/>
      <c r="F16" s="44" t="s">
        <v>39</v>
      </c>
      <c r="G16" s="2" t="s">
        <v>9</v>
      </c>
      <c r="H16" s="2">
        <v>235</v>
      </c>
      <c r="I16" s="2"/>
      <c r="J16" s="28"/>
      <c r="K16" s="28">
        <f t="shared" si="0"/>
        <v>0</v>
      </c>
      <c r="L16" s="36"/>
      <c r="M16" s="36"/>
      <c r="N16" s="39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</row>
    <row r="17" spans="1:25" x14ac:dyDescent="0.3">
      <c r="A17" s="43">
        <v>5</v>
      </c>
      <c r="B17" s="43">
        <v>4</v>
      </c>
      <c r="C17" s="43">
        <v>5</v>
      </c>
      <c r="D17" s="43"/>
      <c r="E17" s="43"/>
      <c r="F17" s="35" t="s">
        <v>21</v>
      </c>
      <c r="G17" s="2" t="s">
        <v>11</v>
      </c>
      <c r="H17" s="2">
        <v>333</v>
      </c>
      <c r="I17" s="2"/>
      <c r="J17" s="28"/>
      <c r="K17" s="28">
        <f t="shared" si="0"/>
        <v>0</v>
      </c>
      <c r="L17" s="36"/>
      <c r="M17" s="36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</row>
    <row r="18" spans="1:25" x14ac:dyDescent="0.3">
      <c r="A18" s="2"/>
      <c r="B18" s="2"/>
      <c r="C18" s="2"/>
      <c r="D18" s="27"/>
      <c r="E18" s="2"/>
      <c r="F18" s="35"/>
      <c r="G18" s="2"/>
      <c r="H18" s="2"/>
      <c r="I18" s="2"/>
      <c r="J18" s="28"/>
      <c r="K18" s="28"/>
    </row>
    <row r="19" spans="1:25" s="4" customFormat="1" ht="12.75" x14ac:dyDescent="0.3">
      <c r="A19" s="40">
        <v>5</v>
      </c>
      <c r="B19" s="40">
        <v>5</v>
      </c>
      <c r="C19" s="40"/>
      <c r="D19" s="40"/>
      <c r="E19" s="40"/>
      <c r="F19" s="41" t="s">
        <v>22</v>
      </c>
      <c r="G19" s="40"/>
      <c r="H19" s="40"/>
      <c r="I19" s="40"/>
      <c r="J19" s="42"/>
      <c r="K19" s="42">
        <f>SUM(K20:K23)</f>
        <v>0</v>
      </c>
    </row>
    <row r="20" spans="1:25" x14ac:dyDescent="0.3">
      <c r="A20" s="43">
        <v>5</v>
      </c>
      <c r="B20" s="43">
        <v>5</v>
      </c>
      <c r="C20" s="43">
        <v>1</v>
      </c>
      <c r="D20" s="43"/>
      <c r="E20" s="43"/>
      <c r="F20" s="35" t="s">
        <v>46</v>
      </c>
      <c r="G20" s="2" t="s">
        <v>9</v>
      </c>
      <c r="H20" s="2">
        <v>1068</v>
      </c>
      <c r="I20" s="2"/>
      <c r="J20" s="28"/>
      <c r="K20" s="28">
        <f>H20*J20</f>
        <v>0</v>
      </c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</row>
    <row r="21" spans="1:25" x14ac:dyDescent="0.3">
      <c r="A21" s="43">
        <v>5</v>
      </c>
      <c r="B21" s="43">
        <v>5</v>
      </c>
      <c r="C21" s="43">
        <v>2</v>
      </c>
      <c r="D21" s="43"/>
      <c r="E21" s="43"/>
      <c r="F21" s="35" t="s">
        <v>47</v>
      </c>
      <c r="G21" s="2" t="s">
        <v>9</v>
      </c>
      <c r="H21" s="2">
        <v>15</v>
      </c>
      <c r="I21" s="2"/>
      <c r="J21" s="28"/>
      <c r="K21" s="28">
        <f>H21*J21</f>
        <v>0</v>
      </c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</row>
    <row r="22" spans="1:25" x14ac:dyDescent="0.3">
      <c r="A22" s="43">
        <v>5</v>
      </c>
      <c r="B22" s="43">
        <v>5</v>
      </c>
      <c r="C22" s="43">
        <v>3</v>
      </c>
      <c r="D22" s="43"/>
      <c r="E22" s="43"/>
      <c r="F22" s="35" t="s">
        <v>33</v>
      </c>
      <c r="G22" s="2" t="s">
        <v>10</v>
      </c>
      <c r="H22" s="2">
        <v>16</v>
      </c>
      <c r="I22" s="2"/>
      <c r="J22" s="28"/>
      <c r="K22" s="28">
        <f>H22*J22</f>
        <v>0</v>
      </c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</row>
    <row r="23" spans="1:25" x14ac:dyDescent="0.3">
      <c r="A23" s="43">
        <v>5</v>
      </c>
      <c r="B23" s="43">
        <v>5</v>
      </c>
      <c r="C23" s="43">
        <v>4</v>
      </c>
      <c r="D23" s="43"/>
      <c r="E23" s="43"/>
      <c r="F23" s="35" t="s">
        <v>35</v>
      </c>
      <c r="G23" s="2" t="s">
        <v>10</v>
      </c>
      <c r="H23" s="2">
        <v>1</v>
      </c>
      <c r="I23" s="2"/>
      <c r="J23" s="28"/>
      <c r="K23" s="28">
        <f>H23*J23</f>
        <v>0</v>
      </c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</row>
    <row r="24" spans="1:25" x14ac:dyDescent="0.3">
      <c r="A24" s="2"/>
      <c r="B24" s="2"/>
      <c r="C24" s="2"/>
      <c r="D24" s="27"/>
      <c r="E24" s="2"/>
      <c r="F24" s="35"/>
      <c r="G24" s="2"/>
      <c r="H24" s="2"/>
      <c r="I24" s="2"/>
      <c r="J24" s="28"/>
      <c r="K24" s="28"/>
    </row>
    <row r="25" spans="1:25" s="4" customFormat="1" ht="12.75" x14ac:dyDescent="0.3">
      <c r="A25" s="40">
        <v>5</v>
      </c>
      <c r="B25" s="40">
        <v>6</v>
      </c>
      <c r="C25" s="40"/>
      <c r="D25" s="40"/>
      <c r="E25" s="40"/>
      <c r="F25" s="41" t="s">
        <v>17</v>
      </c>
      <c r="G25" s="40"/>
      <c r="H25" s="40"/>
      <c r="I25" s="40"/>
      <c r="J25" s="42"/>
      <c r="K25" s="42">
        <f>SUM(K26:K34)</f>
        <v>0</v>
      </c>
    </row>
    <row r="26" spans="1:25" x14ac:dyDescent="0.3">
      <c r="A26" s="43">
        <v>5</v>
      </c>
      <c r="B26" s="43">
        <v>6</v>
      </c>
      <c r="C26" s="43">
        <v>1</v>
      </c>
      <c r="D26" s="43"/>
      <c r="E26" s="43"/>
      <c r="F26" s="12" t="s">
        <v>18</v>
      </c>
      <c r="G26" s="37" t="s">
        <v>9</v>
      </c>
      <c r="H26" s="2">
        <v>3658</v>
      </c>
      <c r="I26" s="2"/>
      <c r="J26" s="38"/>
      <c r="K26" s="28">
        <f>J26*H26</f>
        <v>0</v>
      </c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</row>
    <row r="27" spans="1:25" x14ac:dyDescent="0.3">
      <c r="A27" s="43">
        <v>5</v>
      </c>
      <c r="B27" s="43">
        <v>6</v>
      </c>
      <c r="C27" s="43">
        <v>2</v>
      </c>
      <c r="D27" s="43"/>
      <c r="E27" s="43"/>
      <c r="F27" s="12" t="s">
        <v>19</v>
      </c>
      <c r="G27" s="37" t="s">
        <v>9</v>
      </c>
      <c r="H27" s="2">
        <v>2602</v>
      </c>
      <c r="I27" s="2"/>
      <c r="J27" s="38"/>
      <c r="K27" s="28">
        <f>J27*H27</f>
        <v>0</v>
      </c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</row>
    <row r="28" spans="1:25" ht="14.25" customHeight="1" x14ac:dyDescent="0.3">
      <c r="A28" s="43">
        <v>5</v>
      </c>
      <c r="B28" s="43">
        <v>6</v>
      </c>
      <c r="C28" s="43">
        <v>3</v>
      </c>
      <c r="D28" s="43"/>
      <c r="E28" s="43"/>
      <c r="F28" s="12" t="s">
        <v>23</v>
      </c>
      <c r="G28" s="37" t="s">
        <v>9</v>
      </c>
      <c r="H28" s="2">
        <v>1056</v>
      </c>
      <c r="I28" s="2"/>
      <c r="J28" s="38"/>
      <c r="K28" s="28">
        <f>J28*H28</f>
        <v>0</v>
      </c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</row>
    <row r="29" spans="1:25" x14ac:dyDescent="0.3">
      <c r="A29" s="43">
        <v>5</v>
      </c>
      <c r="B29" s="43">
        <v>6</v>
      </c>
      <c r="C29" s="43">
        <v>4</v>
      </c>
      <c r="D29" s="43"/>
      <c r="E29" s="43"/>
      <c r="F29" s="12" t="s">
        <v>31</v>
      </c>
      <c r="G29" s="37" t="s">
        <v>10</v>
      </c>
      <c r="H29" s="2">
        <v>58</v>
      </c>
      <c r="I29" s="2"/>
      <c r="J29" s="38"/>
      <c r="K29" s="28">
        <f>J29*H29</f>
        <v>0</v>
      </c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</row>
    <row r="30" spans="1:25" x14ac:dyDescent="0.3">
      <c r="A30" s="43">
        <v>5</v>
      </c>
      <c r="B30" s="43">
        <v>6</v>
      </c>
      <c r="C30" s="43">
        <v>5</v>
      </c>
      <c r="D30" s="43"/>
      <c r="E30" s="43"/>
      <c r="F30" s="12" t="s">
        <v>20</v>
      </c>
      <c r="G30" s="37" t="s">
        <v>30</v>
      </c>
      <c r="H30" s="2">
        <v>1</v>
      </c>
      <c r="I30" s="2"/>
      <c r="J30" s="38"/>
      <c r="K30" s="28">
        <f>J30*H30</f>
        <v>0</v>
      </c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</row>
    <row r="31" spans="1:25" x14ac:dyDescent="0.3">
      <c r="A31" s="43"/>
      <c r="B31" s="43"/>
      <c r="C31" s="43"/>
      <c r="D31" s="43"/>
      <c r="E31" s="43"/>
      <c r="F31" s="12"/>
      <c r="G31" s="37"/>
      <c r="H31" s="2"/>
      <c r="I31" s="2"/>
      <c r="J31" s="38"/>
      <c r="K31" s="28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</row>
    <row r="32" spans="1:25" s="3" customFormat="1" ht="12.75" x14ac:dyDescent="0.3">
      <c r="A32" s="46">
        <v>5</v>
      </c>
      <c r="B32" s="46">
        <v>6</v>
      </c>
      <c r="C32" s="46">
        <v>6</v>
      </c>
      <c r="D32" s="46"/>
      <c r="E32" s="46"/>
      <c r="F32" s="47" t="s">
        <v>26</v>
      </c>
      <c r="G32" s="48"/>
      <c r="H32" s="29"/>
      <c r="I32" s="29"/>
      <c r="J32" s="49"/>
      <c r="K32" s="50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</row>
    <row r="33" spans="1:25" x14ac:dyDescent="0.3">
      <c r="A33" s="43">
        <v>5</v>
      </c>
      <c r="B33" s="43">
        <v>6</v>
      </c>
      <c r="C33" s="43">
        <v>6</v>
      </c>
      <c r="D33" s="43">
        <v>1</v>
      </c>
      <c r="E33" s="43"/>
      <c r="F33" s="12" t="s">
        <v>28</v>
      </c>
      <c r="G33" s="37" t="s">
        <v>9</v>
      </c>
      <c r="H33" s="2">
        <v>65</v>
      </c>
      <c r="I33" s="2"/>
      <c r="J33" s="38"/>
      <c r="K33" s="28">
        <f>J33*H33</f>
        <v>0</v>
      </c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</row>
    <row r="34" spans="1:25" x14ac:dyDescent="0.3">
      <c r="A34" s="43">
        <v>5</v>
      </c>
      <c r="B34" s="43">
        <v>6</v>
      </c>
      <c r="C34" s="43">
        <v>6</v>
      </c>
      <c r="D34" s="43">
        <v>2</v>
      </c>
      <c r="E34" s="43"/>
      <c r="F34" s="12" t="s">
        <v>27</v>
      </c>
      <c r="G34" s="37" t="s">
        <v>9</v>
      </c>
      <c r="H34" s="2">
        <v>51</v>
      </c>
      <c r="I34" s="2"/>
      <c r="J34" s="38"/>
      <c r="K34" s="28">
        <f>J34*H34</f>
        <v>0</v>
      </c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</row>
    <row r="35" spans="1:25" x14ac:dyDescent="0.3">
      <c r="A35" s="2"/>
      <c r="B35" s="2"/>
      <c r="C35" s="2"/>
      <c r="D35" s="27"/>
      <c r="E35" s="2"/>
      <c r="F35" s="12"/>
      <c r="G35" s="2"/>
      <c r="H35" s="2"/>
      <c r="I35" s="2"/>
      <c r="J35" s="28"/>
      <c r="K35" s="28"/>
    </row>
    <row r="36" spans="1:25" s="4" customFormat="1" ht="12.75" x14ac:dyDescent="0.3">
      <c r="A36" s="40">
        <v>5</v>
      </c>
      <c r="B36" s="40">
        <v>7</v>
      </c>
      <c r="C36" s="40"/>
      <c r="D36" s="40"/>
      <c r="E36" s="40"/>
      <c r="F36" s="41" t="s">
        <v>48</v>
      </c>
      <c r="G36" s="40"/>
      <c r="H36" s="40"/>
      <c r="I36" s="40"/>
      <c r="J36" s="42"/>
      <c r="K36" s="42">
        <f>SUM(K37:K39)</f>
        <v>0</v>
      </c>
    </row>
    <row r="37" spans="1:25" x14ac:dyDescent="0.3">
      <c r="A37" s="43">
        <v>5</v>
      </c>
      <c r="B37" s="43">
        <v>7</v>
      </c>
      <c r="C37" s="43">
        <v>1</v>
      </c>
      <c r="D37" s="43"/>
      <c r="E37" s="43"/>
      <c r="F37" s="12" t="s">
        <v>36</v>
      </c>
      <c r="G37" s="2" t="s">
        <v>9</v>
      </c>
      <c r="H37" s="2">
        <v>60</v>
      </c>
      <c r="I37" s="2"/>
      <c r="J37" s="51"/>
      <c r="K37" s="28">
        <f>H37*J37</f>
        <v>0</v>
      </c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</row>
    <row r="38" spans="1:25" x14ac:dyDescent="0.3">
      <c r="A38" s="43">
        <v>5</v>
      </c>
      <c r="B38" s="43">
        <v>7</v>
      </c>
      <c r="C38" s="43">
        <v>2</v>
      </c>
      <c r="D38" s="43"/>
      <c r="E38" s="43"/>
      <c r="F38" s="12" t="s">
        <v>42</v>
      </c>
      <c r="G38" s="2" t="s">
        <v>9</v>
      </c>
      <c r="H38" s="2">
        <v>60</v>
      </c>
      <c r="I38" s="2"/>
      <c r="J38" s="51"/>
      <c r="K38" s="28">
        <f>H38*J38</f>
        <v>0</v>
      </c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</row>
    <row r="39" spans="1:25" x14ac:dyDescent="0.3">
      <c r="A39" s="43">
        <v>5</v>
      </c>
      <c r="B39" s="43">
        <v>7</v>
      </c>
      <c r="C39" s="43">
        <v>3</v>
      </c>
      <c r="D39" s="43"/>
      <c r="E39" s="43"/>
      <c r="F39" s="12" t="s">
        <v>16</v>
      </c>
      <c r="G39" s="2" t="s">
        <v>11</v>
      </c>
      <c r="H39" s="2">
        <v>80</v>
      </c>
      <c r="I39" s="2"/>
      <c r="J39" s="51"/>
      <c r="K39" s="28">
        <f>H39*J39</f>
        <v>0</v>
      </c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</row>
    <row r="40" spans="1:25" x14ac:dyDescent="0.3">
      <c r="A40" s="2"/>
      <c r="B40" s="2"/>
      <c r="C40" s="2"/>
      <c r="D40" s="27"/>
      <c r="E40" s="2"/>
      <c r="F40" s="35"/>
      <c r="G40" s="2"/>
      <c r="H40" s="2"/>
      <c r="I40" s="2"/>
      <c r="J40" s="28"/>
      <c r="K40" s="28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</row>
    <row r="41" spans="1:25" s="4" customFormat="1" ht="12.75" x14ac:dyDescent="0.3">
      <c r="A41" s="40">
        <v>5</v>
      </c>
      <c r="B41" s="40">
        <v>8</v>
      </c>
      <c r="C41" s="40"/>
      <c r="D41" s="40"/>
      <c r="E41" s="40"/>
      <c r="F41" s="41" t="s">
        <v>32</v>
      </c>
      <c r="G41" s="40"/>
      <c r="H41" s="40"/>
      <c r="I41" s="40"/>
      <c r="J41" s="42"/>
      <c r="K41" s="42">
        <f>SUM(K42:K44)</f>
        <v>0</v>
      </c>
    </row>
    <row r="42" spans="1:25" ht="27" x14ac:dyDescent="0.3">
      <c r="A42" s="43">
        <v>5</v>
      </c>
      <c r="B42" s="43">
        <v>8</v>
      </c>
      <c r="C42" s="43">
        <v>1</v>
      </c>
      <c r="D42" s="43"/>
      <c r="E42" s="43"/>
      <c r="F42" s="12" t="s">
        <v>40</v>
      </c>
      <c r="G42" s="37" t="s">
        <v>41</v>
      </c>
      <c r="H42" s="2">
        <v>1</v>
      </c>
      <c r="I42" s="2"/>
      <c r="J42" s="2"/>
      <c r="K42" s="28">
        <f>H42*J42</f>
        <v>0</v>
      </c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</row>
    <row r="43" spans="1:25" x14ac:dyDescent="0.3">
      <c r="A43" s="43">
        <v>5</v>
      </c>
      <c r="B43" s="43">
        <v>8</v>
      </c>
      <c r="C43" s="43">
        <v>2</v>
      </c>
      <c r="D43" s="43"/>
      <c r="E43" s="43"/>
      <c r="F43" s="12" t="s">
        <v>50</v>
      </c>
      <c r="G43" s="37" t="s">
        <v>30</v>
      </c>
      <c r="H43" s="2">
        <v>1</v>
      </c>
      <c r="I43" s="2"/>
      <c r="J43" s="2"/>
      <c r="K43" s="28">
        <f>H43*J43</f>
        <v>0</v>
      </c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</row>
    <row r="44" spans="1:25" x14ac:dyDescent="0.3">
      <c r="A44" s="43">
        <v>5</v>
      </c>
      <c r="B44" s="43">
        <v>8</v>
      </c>
      <c r="C44" s="43">
        <v>3</v>
      </c>
      <c r="D44" s="43"/>
      <c r="E44" s="43"/>
      <c r="F44" s="12" t="s">
        <v>51</v>
      </c>
      <c r="G44" s="37" t="s">
        <v>30</v>
      </c>
      <c r="H44" s="2">
        <v>1</v>
      </c>
      <c r="I44" s="2"/>
      <c r="J44" s="2"/>
      <c r="K44" s="28">
        <f>H44*J44</f>
        <v>0</v>
      </c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</row>
    <row r="45" spans="1:25" x14ac:dyDescent="0.3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</row>
    <row r="46" spans="1:25" s="3" customFormat="1" ht="12.75" x14ac:dyDescent="0.3">
      <c r="A46" s="57" t="s">
        <v>7</v>
      </c>
      <c r="B46" s="57"/>
      <c r="C46" s="57"/>
      <c r="D46" s="57"/>
      <c r="E46" s="57"/>
      <c r="F46" s="57"/>
      <c r="G46" s="22"/>
      <c r="H46" s="10"/>
      <c r="I46" s="10"/>
      <c r="J46" s="22"/>
      <c r="K46" s="31">
        <f>K7+K10+K19+K36+K25+K41</f>
        <v>0</v>
      </c>
    </row>
    <row r="47" spans="1:25" ht="12" customHeight="1" x14ac:dyDescent="0.3">
      <c r="A47" s="58" t="s">
        <v>6</v>
      </c>
      <c r="B47" s="58"/>
      <c r="C47" s="58"/>
      <c r="D47" s="58"/>
      <c r="E47" s="58"/>
      <c r="F47" s="58"/>
      <c r="G47" s="25"/>
      <c r="H47" s="25"/>
      <c r="I47" s="25"/>
      <c r="J47" s="26"/>
      <c r="K47" s="32">
        <f>K46*0.2</f>
        <v>0</v>
      </c>
    </row>
    <row r="48" spans="1:25" s="4" customFormat="1" ht="12.75" x14ac:dyDescent="0.3">
      <c r="A48" s="57" t="s">
        <v>8</v>
      </c>
      <c r="B48" s="57"/>
      <c r="C48" s="57"/>
      <c r="D48" s="57"/>
      <c r="E48" s="57"/>
      <c r="F48" s="57"/>
      <c r="G48" s="10"/>
      <c r="H48" s="10"/>
      <c r="I48" s="10"/>
      <c r="J48" s="22"/>
      <c r="K48" s="31">
        <f>K46+K47</f>
        <v>0</v>
      </c>
    </row>
    <row r="49" spans="1:11" s="5" customFormat="1" x14ac:dyDescent="0.3">
      <c r="A49" s="6"/>
      <c r="B49" s="6"/>
      <c r="C49" s="6"/>
      <c r="D49" s="6"/>
      <c r="E49" s="6"/>
      <c r="F49" s="13"/>
      <c r="G49" s="6"/>
      <c r="H49" s="6"/>
      <c r="I49" s="6"/>
      <c r="J49" s="6"/>
      <c r="K49" s="33"/>
    </row>
    <row r="50" spans="1:11" s="5" customFormat="1" x14ac:dyDescent="0.3">
      <c r="A50" s="6"/>
      <c r="B50" s="6"/>
      <c r="C50" s="6"/>
      <c r="D50" s="6"/>
      <c r="E50" s="6"/>
      <c r="F50" s="13"/>
      <c r="G50" s="6"/>
      <c r="H50" s="6"/>
      <c r="I50" s="6"/>
      <c r="J50" s="23"/>
      <c r="K50" s="33"/>
    </row>
    <row r="51" spans="1:11" s="4" customFormat="1" x14ac:dyDescent="0.3">
      <c r="A51" s="56" t="s">
        <v>4</v>
      </c>
      <c r="B51" s="56"/>
      <c r="C51" s="56"/>
      <c r="D51" s="56"/>
      <c r="E51" s="56"/>
      <c r="F51" s="16"/>
      <c r="G51" s="11"/>
      <c r="H51" s="11"/>
      <c r="I51" s="11"/>
      <c r="J51" s="24"/>
      <c r="K51" s="34"/>
    </row>
    <row r="52" spans="1:11" s="4" customFormat="1" x14ac:dyDescent="0.3">
      <c r="A52" s="2"/>
      <c r="B52" s="2"/>
      <c r="C52" s="2"/>
      <c r="D52" s="2"/>
      <c r="E52" s="2"/>
      <c r="F52" s="12"/>
      <c r="G52" s="2"/>
      <c r="H52" s="2"/>
      <c r="I52" s="2"/>
      <c r="J52" s="21"/>
      <c r="K52" s="28"/>
    </row>
    <row r="53" spans="1:11" x14ac:dyDescent="0.3">
      <c r="A53" s="12"/>
      <c r="B53" s="12"/>
      <c r="C53" s="12"/>
      <c r="D53" s="12"/>
      <c r="E53" s="12"/>
      <c r="F53" s="12"/>
      <c r="G53" s="2"/>
      <c r="H53" s="2"/>
      <c r="I53" s="2"/>
      <c r="J53" s="2"/>
      <c r="K53" s="2"/>
    </row>
    <row r="54" spans="1:11" x14ac:dyDescent="0.3">
      <c r="A54" s="12"/>
      <c r="B54" s="12"/>
      <c r="C54" s="12"/>
      <c r="D54" s="12"/>
      <c r="E54" s="12"/>
      <c r="F54" s="12"/>
      <c r="G54" s="2"/>
      <c r="H54" s="2"/>
      <c r="I54" s="2"/>
      <c r="J54" s="2"/>
      <c r="K54" s="2"/>
    </row>
    <row r="55" spans="1:11" x14ac:dyDescent="0.3">
      <c r="A55" s="12"/>
      <c r="B55" s="12"/>
      <c r="C55" s="12"/>
      <c r="D55" s="12"/>
      <c r="E55" s="12"/>
      <c r="F55" s="12"/>
      <c r="G55" s="2"/>
      <c r="H55" s="2"/>
      <c r="I55" s="2"/>
      <c r="J55" s="2"/>
      <c r="K55" s="2"/>
    </row>
    <row r="56" spans="1:11" x14ac:dyDescent="0.3">
      <c r="A56" s="12"/>
      <c r="B56" s="12"/>
      <c r="C56" s="12"/>
      <c r="D56" s="12"/>
      <c r="E56" s="12"/>
      <c r="F56" s="12"/>
      <c r="G56" s="2"/>
      <c r="H56" s="2"/>
      <c r="I56" s="2"/>
      <c r="J56" s="2"/>
      <c r="K56" s="2"/>
    </row>
    <row r="57" spans="1:11" x14ac:dyDescent="0.3">
      <c r="A57" s="12"/>
      <c r="B57" s="12"/>
      <c r="C57" s="12"/>
      <c r="D57" s="12"/>
      <c r="E57" s="12"/>
      <c r="F57" s="12"/>
      <c r="G57" s="2"/>
      <c r="H57" s="2"/>
      <c r="I57" s="2"/>
      <c r="J57" s="28"/>
      <c r="K57" s="2"/>
    </row>
  </sheetData>
  <mergeCells count="8">
    <mergeCell ref="A1:E3"/>
    <mergeCell ref="H1:J1"/>
    <mergeCell ref="A5:E5"/>
    <mergeCell ref="A51:E51"/>
    <mergeCell ref="L2:M2"/>
    <mergeCell ref="A46:F46"/>
    <mergeCell ref="A47:F47"/>
    <mergeCell ref="A48:F48"/>
  </mergeCells>
  <phoneticPr fontId="8" type="noConversion"/>
  <printOptions horizontalCentered="1"/>
  <pageMargins left="0.23622047244094491" right="0.23622047244094491" top="0.35433070866141736" bottom="0.51181102362204722" header="0.31496062992125984" footer="0.31496062992125984"/>
  <pageSetup paperSize="9" scale="77" fitToHeight="0" orientation="portrait" r:id="rId1"/>
  <headerFooter>
    <oddFooter>&amp;L&amp;8&amp;F&amp;R&amp;8&amp;P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6 </vt:lpstr>
      <vt:lpstr>'Lot 6 '!Impression_des_titres</vt:lpstr>
      <vt:lpstr>'Lot 6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GUICHARD Louis</dc:creator>
  <cp:lastModifiedBy>Hala Ghamlouch</cp:lastModifiedBy>
  <cp:lastPrinted>2024-01-16T09:44:44Z</cp:lastPrinted>
  <dcterms:created xsi:type="dcterms:W3CDTF">2015-06-05T18:19:34Z</dcterms:created>
  <dcterms:modified xsi:type="dcterms:W3CDTF">2025-10-10T12:44:28Z</dcterms:modified>
</cp:coreProperties>
</file>